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45" yWindow="465" windowWidth="27645" windowHeight="15945"/>
  </bookViews>
  <sheets>
    <sheet name="ADA KALEH" sheetId="1" r:id="rId1"/>
  </sheets>
  <definedNames>
    <definedName name="Z_7B8D8839_D541_458D_BF3C_AD84D31EA64E_.wvu.Rows" localSheetId="0" hidden="1">'ADA KALEH'!$2:$4</definedName>
    <definedName name="Z_8022CDEA_F213_DD4D_BF77_8E9CB3B8E9E5_.wvu.Rows" localSheetId="0" hidden="1">'ADA KALEH'!$2:$4</definedName>
  </definedNames>
  <calcPr calcId="125725"/>
  <customWorkbookViews>
    <customWorkbookView name="Utilizator Windows - Personal View" guid="{7B8D8839-D541-458D-BF3C-AD84D31EA64E}" mergeInterval="0" personalView="1" maximized="1" xWindow="1" yWindow="1" windowWidth="1920" windowHeight="850" activeSheetId="1" showComments="commIndAndComment"/>
    <customWorkbookView name="Microsoft Office User - Personal View" guid="{8022CDEA-F213-DD4D-BF77-8E9CB3B8E9E5}" mergeInterval="0" personalView="1" xWindow="24" yWindow="23" windowWidth="1382" windowHeight="797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/>
  <c r="E20" s="1"/>
  <c r="G9" s="1"/>
  <c r="E19"/>
  <c r="E16"/>
  <c r="F15"/>
  <c r="F13"/>
  <c r="F7"/>
  <c r="D4"/>
  <c r="G19" l="1"/>
  <c r="G16"/>
  <c r="G11"/>
  <c r="G7"/>
</calcChain>
</file>

<file path=xl/sharedStrings.xml><?xml version="1.0" encoding="utf-8"?>
<sst xmlns="http://schemas.openxmlformats.org/spreadsheetml/2006/main" count="29" uniqueCount="26">
  <si>
    <t>VALOARE SDL COMPONENTA A</t>
  </si>
  <si>
    <t>Suprafață TERITORIU GAL</t>
  </si>
  <si>
    <t>Populație TERITORIU GAL</t>
  </si>
  <si>
    <t>VALOARE TOTALĂ COMPONENTA A (EURO)</t>
  </si>
  <si>
    <t>PRIORITATE</t>
  </si>
  <si>
    <t>MĂSURA</t>
  </si>
  <si>
    <t>INTENSITATEA SPRIJINULUI</t>
  </si>
  <si>
    <t>CONTRIBUȚIA PUBLICĂ NERAMBURSABILĂ/PRIORITATE (FEADR + BUGET NAȚIONAL)
EURO</t>
  </si>
  <si>
    <t>M1/2A  DEZVOLTARE AGRO FERME</t>
  </si>
  <si>
    <t>M5/3A INCURAJAREA ASOCIERII LA NIVEL LOCAL</t>
  </si>
  <si>
    <t>-</t>
  </si>
  <si>
    <t>M2/6A ANTREPRENOR NON-AGRICOL</t>
  </si>
  <si>
    <t>M3/6B DEZVOLTARE LOCALA</t>
  </si>
  <si>
    <t>M4/6B INVESTITII SOCIALE</t>
  </si>
  <si>
    <t>COMPONENTA A+ B</t>
  </si>
  <si>
    <t>TOTAL COMPONENTA A+B</t>
  </si>
  <si>
    <r>
      <t>CONTRIBUȚIA PUBLICĂ NERAMBURSABILĂ/ MĂSURĂ</t>
    </r>
    <r>
      <rPr>
        <b/>
        <vertAlign val="superscript"/>
        <sz val="10"/>
        <color indexed="62"/>
        <rFont val="Trebuchet MS"/>
        <family val="2"/>
      </rPr>
      <t>2</t>
    </r>
    <r>
      <rPr>
        <b/>
        <sz val="10"/>
        <color indexed="62"/>
        <rFont val="Trebuchet MS"/>
        <family val="2"/>
      </rPr>
      <t xml:space="preserve"> (FEADR + BUGET NAȚIONAL)
EURO</t>
    </r>
  </si>
  <si>
    <r>
      <t>VALOARE PROCENTUALĂ</t>
    </r>
    <r>
      <rPr>
        <b/>
        <vertAlign val="superscript"/>
        <sz val="10"/>
        <color indexed="62"/>
        <rFont val="Trebuchet MS"/>
        <family val="2"/>
      </rPr>
      <t>3</t>
    </r>
    <r>
      <rPr>
        <b/>
        <sz val="10"/>
        <color indexed="62"/>
        <rFont val="Trebuchet MS"/>
        <family val="2"/>
      </rPr>
      <t xml:space="preserve"> (%)</t>
    </r>
  </si>
  <si>
    <r>
      <t>Cheltuieli de funcționare și animare</t>
    </r>
    <r>
      <rPr>
        <b/>
        <vertAlign val="superscript"/>
        <sz val="10"/>
        <color indexed="62"/>
        <rFont val="Trebuchet MS"/>
        <family val="2"/>
      </rPr>
      <t>4</t>
    </r>
  </si>
  <si>
    <r>
      <t>[1]</t>
    </r>
    <r>
      <rPr>
        <b/>
        <sz val="10"/>
        <color indexed="56"/>
        <rFont val="Trebuchet MS"/>
        <family val="2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</si>
  <si>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0"/>
        <color indexed="56"/>
        <rFont val="Trebuchet MS"/>
        <family val="2"/>
      </rPr>
      <t>Alocarea financiară pe măsuri va fi stabilită în funcție de nevoile identificate.</t>
    </r>
  </si>
  <si>
    <r>
      <t xml:space="preserve">[3] </t>
    </r>
    <r>
      <rPr>
        <b/>
        <sz val="10"/>
        <color indexed="56"/>
        <rFont val="Trebuchet MS"/>
        <family val="2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</si>
  <si>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0"/>
        <color indexed="56"/>
        <rFont val="Trebuchet MS"/>
        <family val="2"/>
      </rPr>
      <t>Valoarea nu trebuie să depășească 20% (25% pentru Delta Dunării) din costurile publice totale efectuate pentru această strategie.</t>
    </r>
  </si>
  <si>
    <r>
      <t>[5]</t>
    </r>
    <r>
      <rPr>
        <b/>
        <sz val="10"/>
        <color indexed="56"/>
        <rFont val="Trebuchet MS"/>
        <family val="2"/>
      </rPr>
      <t xml:space="preserve"> Nu va fi completată la momentul depunerii SDL. Valoarea aferentă componentei B va fi comunicată ulterior publicării raportului final de selecție, </t>
    </r>
  </si>
  <si>
    <t>în vederea definitivării planului de finanțare.</t>
  </si>
  <si>
    <t>Planul de finanțare actualizat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</si>
</sst>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scheme val="minor"/>
    </font>
    <font>
      <sz val="11"/>
      <color rgb="FF3F3F76"/>
      <name val="Calibri"/>
      <family val="2"/>
      <scheme val="minor"/>
    </font>
    <font>
      <b/>
      <sz val="10"/>
      <color rgb="FF3F3F76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indexed="62"/>
      <name val="Trebuchet MS"/>
      <family val="2"/>
    </font>
    <font>
      <b/>
      <sz val="10"/>
      <color indexed="62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10"/>
      <name val="Trebuchet MS"/>
      <family val="2"/>
    </font>
    <font>
      <b/>
      <vertAlign val="superscript"/>
      <sz val="10"/>
      <color theme="3"/>
      <name val="Trebuchet MS"/>
      <family val="2"/>
    </font>
    <font>
      <b/>
      <sz val="10"/>
      <color indexed="56"/>
      <name val="Trebuchet MS"/>
      <family val="2"/>
    </font>
    <font>
      <b/>
      <sz val="10"/>
      <color theme="3"/>
      <name val="Trebuchet MS"/>
      <family val="2"/>
    </font>
    <font>
      <b/>
      <sz val="10"/>
      <color theme="1"/>
      <name val="Calibri"/>
      <family val="2"/>
      <scheme val="minor"/>
    </font>
    <font>
      <b/>
      <sz val="10"/>
      <color theme="4" tint="-0.499984740745262"/>
      <name val="Trebuchet MS"/>
      <family val="2"/>
    </font>
    <font>
      <b/>
      <sz val="1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/>
      <top style="thin">
        <color auto="1"/>
      </top>
      <bottom style="thin">
        <color rgb="FF7F7F7F"/>
      </bottom>
      <diagonal/>
    </border>
    <border>
      <left/>
      <right style="thin">
        <color rgb="FF7F7F7F"/>
      </right>
      <top style="thin">
        <color auto="1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6">
    <xf numFmtId="0" fontId="0" fillId="0" borderId="0" xfId="0"/>
    <xf numFmtId="0" fontId="2" fillId="0" borderId="2" xfId="1" applyFont="1" applyFill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3" xfId="1" applyFont="1" applyFill="1" applyBorder="1" applyAlignment="1"/>
    <xf numFmtId="0" fontId="2" fillId="2" borderId="1" xfId="1" applyFont="1" applyAlignment="1">
      <alignment wrapText="1"/>
    </xf>
    <xf numFmtId="3" fontId="2" fillId="3" borderId="1" xfId="1" applyNumberFormat="1" applyFont="1" applyFill="1" applyAlignment="1">
      <alignment wrapText="1"/>
    </xf>
    <xf numFmtId="0" fontId="2" fillId="2" borderId="5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wrapText="1"/>
    </xf>
    <xf numFmtId="9" fontId="2" fillId="3" borderId="8" xfId="1" applyNumberFormat="1" applyFont="1" applyFill="1" applyBorder="1" applyAlignment="1">
      <alignment wrapText="1"/>
    </xf>
    <xf numFmtId="3" fontId="2" fillId="3" borderId="8" xfId="1" applyNumberFormat="1" applyFont="1" applyFill="1" applyBorder="1" applyAlignment="1">
      <alignment wrapText="1"/>
    </xf>
    <xf numFmtId="0" fontId="8" fillId="0" borderId="0" xfId="0" applyFont="1"/>
    <xf numFmtId="10" fontId="5" fillId="0" borderId="0" xfId="0" applyNumberFormat="1" applyFont="1"/>
    <xf numFmtId="3" fontId="5" fillId="0" borderId="0" xfId="0" applyNumberFormat="1" applyFont="1"/>
    <xf numFmtId="2" fontId="5" fillId="0" borderId="0" xfId="0" applyNumberFormat="1" applyFont="1"/>
    <xf numFmtId="4" fontId="5" fillId="0" borderId="0" xfId="0" applyNumberFormat="1" applyFont="1"/>
    <xf numFmtId="4" fontId="2" fillId="3" borderId="8" xfId="1" applyNumberFormat="1" applyFont="1" applyFill="1" applyBorder="1" applyAlignment="1">
      <alignment wrapText="1"/>
    </xf>
    <xf numFmtId="0" fontId="10" fillId="0" borderId="0" xfId="0" applyFont="1"/>
    <xf numFmtId="0" fontId="2" fillId="3" borderId="8" xfId="1" applyFont="1" applyFill="1" applyBorder="1" applyAlignment="1">
      <alignment horizontal="center" vertical="center" wrapText="1"/>
    </xf>
    <xf numFmtId="3" fontId="2" fillId="3" borderId="8" xfId="1" applyNumberFormat="1" applyFont="1" applyFill="1" applyBorder="1" applyAlignment="1">
      <alignment horizontal="center" vertical="center" wrapText="1"/>
    </xf>
    <xf numFmtId="10" fontId="2" fillId="3" borderId="8" xfId="1" applyNumberFormat="1" applyFont="1" applyFill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wrapText="1"/>
    </xf>
    <xf numFmtId="10" fontId="10" fillId="0" borderId="0" xfId="0" applyNumberFormat="1" applyFont="1"/>
    <xf numFmtId="0" fontId="2" fillId="4" borderId="10" xfId="1" applyFont="1" applyFill="1" applyBorder="1" applyAlignment="1">
      <alignment horizontal="center" wrapText="1"/>
    </xf>
    <xf numFmtId="10" fontId="2" fillId="4" borderId="11" xfId="1" applyNumberFormat="1" applyFont="1" applyFill="1" applyBorder="1" applyAlignment="1">
      <alignment vertical="center" wrapText="1"/>
    </xf>
    <xf numFmtId="164" fontId="10" fillId="0" borderId="0" xfId="0" applyNumberFormat="1" applyFont="1"/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3" fontId="2" fillId="3" borderId="8" xfId="1" applyNumberFormat="1" applyFont="1" applyFill="1" applyBorder="1" applyAlignment="1">
      <alignment horizontal="center" wrapText="1"/>
    </xf>
    <xf numFmtId="10" fontId="2" fillId="3" borderId="17" xfId="1" applyNumberFormat="1" applyFont="1" applyFill="1" applyBorder="1" applyAlignment="1">
      <alignment horizontal="center" wrapText="1"/>
    </xf>
    <xf numFmtId="10" fontId="2" fillId="3" borderId="18" xfId="1" applyNumberFormat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10" fontId="9" fillId="3" borderId="17" xfId="1" applyNumberFormat="1" applyFont="1" applyFill="1" applyBorder="1" applyAlignment="1">
      <alignment horizontal="center" vertical="center" wrapText="1"/>
    </xf>
    <xf numFmtId="10" fontId="9" fillId="3" borderId="19" xfId="1" applyNumberFormat="1" applyFont="1" applyFill="1" applyBorder="1" applyAlignment="1">
      <alignment horizontal="center" vertical="center" wrapText="1"/>
    </xf>
    <xf numFmtId="10" fontId="9" fillId="3" borderId="18" xfId="1" applyNumberFormat="1" applyFont="1" applyFill="1" applyBorder="1" applyAlignment="1">
      <alignment horizontal="center" vertic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4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9" xfId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wrapText="1"/>
    </xf>
    <xf numFmtId="10" fontId="2" fillId="3" borderId="8" xfId="1" applyNumberFormat="1" applyFont="1" applyFill="1" applyBorder="1" applyAlignment="1">
      <alignment horizontal="center" wrapText="1"/>
    </xf>
    <xf numFmtId="10" fontId="9" fillId="3" borderId="17" xfId="1" applyNumberFormat="1" applyFont="1" applyFill="1" applyBorder="1" applyAlignment="1">
      <alignment horizontal="center" wrapText="1"/>
    </xf>
    <xf numFmtId="10" fontId="9" fillId="3" borderId="18" xfId="1" applyNumberFormat="1" applyFont="1" applyFill="1" applyBorder="1" applyAlignment="1">
      <alignment horizontal="center" wrapText="1"/>
    </xf>
    <xf numFmtId="4" fontId="2" fillId="3" borderId="8" xfId="1" applyNumberFormat="1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wrapText="1"/>
    </xf>
    <xf numFmtId="4" fontId="9" fillId="4" borderId="20" xfId="1" applyNumberFormat="1" applyFont="1" applyFill="1" applyBorder="1" applyAlignment="1">
      <alignment horizontal="center" vertical="center" wrapText="1"/>
    </xf>
    <xf numFmtId="4" fontId="9" fillId="4" borderId="21" xfId="1" applyNumberFormat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wrapText="1"/>
    </xf>
    <xf numFmtId="0" fontId="2" fillId="5" borderId="14" xfId="1" applyFont="1" applyFill="1" applyBorder="1" applyAlignment="1">
      <alignment horizontal="center" wrapText="1"/>
    </xf>
    <xf numFmtId="0" fontId="2" fillId="5" borderId="15" xfId="1" applyFont="1" applyFill="1" applyBorder="1" applyAlignment="1">
      <alignment horizontal="center" wrapText="1"/>
    </xf>
    <xf numFmtId="4" fontId="9" fillId="5" borderId="13" xfId="1" applyNumberFormat="1" applyFont="1" applyFill="1" applyBorder="1" applyAlignment="1">
      <alignment horizontal="center" wrapText="1"/>
    </xf>
    <xf numFmtId="4" fontId="9" fillId="5" borderId="14" xfId="1" applyNumberFormat="1" applyFont="1" applyFill="1" applyBorder="1" applyAlignment="1">
      <alignment horizontal="center" wrapText="1"/>
    </xf>
    <xf numFmtId="4" fontId="9" fillId="5" borderId="16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EF6CC71-E7CA-4B2C-AEF4-DC5E74E2EB55}" diskRevisions="1" revisionId="28" version="7">
  <header guid="{8EF6CC71-E7CA-4B2C-AEF4-DC5E74E2EB55}" dateTime="2022-10-27T12:51:05" maxSheetId="2" userName="Utilizator Windows" r:id="rId7" minRId="2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7" sId="1" numFmtId="4">
    <oc r="E11">
      <v>87642.09</v>
    </oc>
    <nc r="E11">
      <v>87643.09</v>
    </nc>
  </rcc>
  <rcv guid="{7B8D8839-D541-458D-BF3C-AD84D31EA64E}" action="delete"/>
  <rdn rId="0" localSheetId="1" customView="1" name="Z_7B8D8839_D541_458D_BF3C_AD84D31EA64E_.wvu.Rows" hidden="1" oldHidden="1">
    <formula>'ADA KALEH'!$2:$4</formula>
    <oldFormula>'ADA KALEH'!$2:$4</oldFormula>
  </rdn>
  <rcv guid="{7B8D8839-D541-458D-BF3C-AD84D31EA64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I16" sqref="I16"/>
    </sheetView>
  </sheetViews>
  <sheetFormatPr defaultColWidth="9.140625" defaultRowHeight="12.75"/>
  <cols>
    <col min="1" max="1" width="18.7109375" style="4" customWidth="1"/>
    <col min="2" max="2" width="15.140625" style="4" customWidth="1"/>
    <col min="3" max="3" width="23.5703125" style="4" customWidth="1"/>
    <col min="4" max="4" width="20.85546875" style="4" customWidth="1"/>
    <col min="5" max="5" width="21.7109375" style="4" customWidth="1"/>
    <col min="6" max="6" width="22.140625" style="4" customWidth="1"/>
    <col min="7" max="7" width="20.7109375" style="4" customWidth="1"/>
    <col min="8" max="8" width="11.85546875" style="4" bestFit="1" customWidth="1"/>
    <col min="9" max="10" width="8.85546875" style="4"/>
    <col min="11" max="11" width="10.140625" style="4" bestFit="1" customWidth="1"/>
    <col min="12" max="12" width="8.85546875" style="4"/>
    <col min="13" max="13" width="11.7109375" style="4" bestFit="1" customWidth="1"/>
    <col min="14" max="16384" width="9.140625" style="4"/>
  </cols>
  <sheetData>
    <row r="1" spans="1:16" ht="16.5" customHeight="1">
      <c r="A1" s="1" t="s">
        <v>25</v>
      </c>
      <c r="B1" s="2"/>
      <c r="C1" s="2"/>
      <c r="D1" s="2"/>
      <c r="E1" s="2"/>
      <c r="F1" s="2"/>
      <c r="G1" s="2"/>
      <c r="H1" s="3"/>
      <c r="I1" s="3"/>
    </row>
    <row r="2" spans="1:16" ht="15" hidden="1">
      <c r="A2" s="5"/>
      <c r="B2" s="2"/>
      <c r="C2" s="2"/>
      <c r="D2" s="2"/>
      <c r="E2" s="2"/>
      <c r="F2" s="2"/>
      <c r="G2" s="2"/>
      <c r="H2" s="3"/>
      <c r="I2" s="3"/>
    </row>
    <row r="3" spans="1:16" ht="45" hidden="1">
      <c r="A3" s="46" t="s">
        <v>0</v>
      </c>
      <c r="B3" s="6" t="s">
        <v>1</v>
      </c>
      <c r="C3" s="6" t="s">
        <v>2</v>
      </c>
      <c r="D3" s="6" t="s">
        <v>3</v>
      </c>
      <c r="E3" s="3"/>
      <c r="F3" s="2"/>
      <c r="G3" s="2"/>
      <c r="H3" s="3"/>
      <c r="I3" s="3"/>
    </row>
    <row r="4" spans="1:16" ht="15" hidden="1">
      <c r="A4" s="47"/>
      <c r="B4" s="7">
        <v>773.92</v>
      </c>
      <c r="C4" s="7">
        <v>31866</v>
      </c>
      <c r="D4" s="7">
        <f>985.37*B4+19.84*C4</f>
        <v>1394818.9904</v>
      </c>
      <c r="E4" s="3"/>
      <c r="F4" s="2"/>
      <c r="G4" s="2"/>
      <c r="H4" s="3"/>
      <c r="I4" s="3"/>
    </row>
    <row r="5" spans="1:16" ht="15.75" thickBot="1">
      <c r="A5" s="2"/>
      <c r="B5" s="2"/>
      <c r="C5" s="2"/>
      <c r="D5" s="2"/>
      <c r="E5" s="2"/>
      <c r="F5" s="2"/>
      <c r="G5" s="2"/>
      <c r="H5" s="3"/>
      <c r="I5" s="3"/>
    </row>
    <row r="6" spans="1:16" ht="85.5" customHeight="1">
      <c r="A6" s="48" t="s">
        <v>14</v>
      </c>
      <c r="B6" s="8" t="s">
        <v>4</v>
      </c>
      <c r="C6" s="8" t="s">
        <v>5</v>
      </c>
      <c r="D6" s="8" t="s">
        <v>6</v>
      </c>
      <c r="E6" s="8" t="s">
        <v>16</v>
      </c>
      <c r="F6" s="8" t="s">
        <v>7</v>
      </c>
      <c r="G6" s="9" t="s">
        <v>17</v>
      </c>
      <c r="H6" s="3"/>
      <c r="I6" s="3"/>
    </row>
    <row r="7" spans="1:16" ht="15">
      <c r="A7" s="49"/>
      <c r="B7" s="52">
        <v>1</v>
      </c>
      <c r="C7" s="10"/>
      <c r="D7" s="11"/>
      <c r="E7" s="12"/>
      <c r="F7" s="38">
        <f>E7+E8</f>
        <v>0</v>
      </c>
      <c r="G7" s="53">
        <f>F7/E20</f>
        <v>0</v>
      </c>
      <c r="H7" s="3"/>
      <c r="I7" s="3"/>
      <c r="J7" s="13"/>
    </row>
    <row r="8" spans="1:16" ht="15">
      <c r="A8" s="49"/>
      <c r="B8" s="52"/>
      <c r="C8" s="10"/>
      <c r="D8" s="10"/>
      <c r="E8" s="12"/>
      <c r="F8" s="38"/>
      <c r="G8" s="53"/>
      <c r="H8" s="3"/>
      <c r="I8" s="3"/>
    </row>
    <row r="9" spans="1:16" ht="38.25" customHeight="1">
      <c r="A9" s="49"/>
      <c r="B9" s="52">
        <v>2</v>
      </c>
      <c r="C9" s="10" t="s">
        <v>8</v>
      </c>
      <c r="D9" s="11">
        <v>1</v>
      </c>
      <c r="E9" s="12">
        <v>360000</v>
      </c>
      <c r="F9" s="38">
        <v>360000</v>
      </c>
      <c r="G9" s="54">
        <f>F9/E20</f>
        <v>0.16213908290531617</v>
      </c>
      <c r="H9" s="3"/>
      <c r="I9" s="3"/>
      <c r="J9" s="14"/>
      <c r="L9" s="15"/>
    </row>
    <row r="10" spans="1:16" ht="24" customHeight="1">
      <c r="A10" s="49"/>
      <c r="B10" s="52"/>
      <c r="C10" s="10"/>
      <c r="D10" s="11"/>
      <c r="E10" s="12"/>
      <c r="F10" s="38"/>
      <c r="G10" s="55"/>
      <c r="H10" s="3"/>
      <c r="I10" s="3"/>
      <c r="J10" s="16"/>
      <c r="K10" s="17"/>
    </row>
    <row r="11" spans="1:16" ht="38.25" customHeight="1">
      <c r="A11" s="49"/>
      <c r="B11" s="52">
        <v>3</v>
      </c>
      <c r="C11" s="10" t="s">
        <v>9</v>
      </c>
      <c r="D11" s="11">
        <v>1</v>
      </c>
      <c r="E11" s="18">
        <v>87643.09</v>
      </c>
      <c r="F11" s="56">
        <v>87642.09</v>
      </c>
      <c r="G11" s="54">
        <f>F11/E20</f>
        <v>3.9472800268069951E-2</v>
      </c>
      <c r="H11" s="3"/>
      <c r="I11" s="3"/>
      <c r="K11" s="17"/>
    </row>
    <row r="12" spans="1:16" ht="16.5" customHeight="1">
      <c r="A12" s="49"/>
      <c r="B12" s="52"/>
      <c r="C12" s="10" t="s">
        <v>10</v>
      </c>
      <c r="D12" s="11"/>
      <c r="E12" s="12"/>
      <c r="F12" s="56"/>
      <c r="G12" s="55"/>
      <c r="H12" s="19"/>
      <c r="I12" s="3"/>
    </row>
    <row r="13" spans="1:16" ht="15">
      <c r="A13" s="49"/>
      <c r="B13" s="52">
        <v>4</v>
      </c>
      <c r="C13" s="10" t="s">
        <v>10</v>
      </c>
      <c r="D13" s="10"/>
      <c r="E13" s="12"/>
      <c r="F13" s="38">
        <f>E13+E14</f>
        <v>0</v>
      </c>
      <c r="G13" s="39">
        <v>0</v>
      </c>
      <c r="H13" s="19"/>
      <c r="I13" s="3"/>
    </row>
    <row r="14" spans="1:16" ht="15">
      <c r="A14" s="49"/>
      <c r="B14" s="52"/>
      <c r="C14" s="10" t="s">
        <v>10</v>
      </c>
      <c r="D14" s="10"/>
      <c r="E14" s="12"/>
      <c r="F14" s="38"/>
      <c r="G14" s="40"/>
      <c r="H14" s="19"/>
      <c r="I14" s="3"/>
      <c r="M14" s="17"/>
    </row>
    <row r="15" spans="1:16" ht="15">
      <c r="A15" s="49"/>
      <c r="B15" s="20">
        <v>5</v>
      </c>
      <c r="C15" s="10" t="s">
        <v>10</v>
      </c>
      <c r="D15" s="10"/>
      <c r="E15" s="12"/>
      <c r="F15" s="21">
        <f>E15</f>
        <v>0</v>
      </c>
      <c r="G15" s="22">
        <v>0</v>
      </c>
      <c r="H15" s="19"/>
      <c r="I15" s="3"/>
      <c r="M15" s="16"/>
    </row>
    <row r="16" spans="1:16" ht="30">
      <c r="A16" s="49"/>
      <c r="B16" s="41">
        <v>6</v>
      </c>
      <c r="C16" s="10" t="s">
        <v>11</v>
      </c>
      <c r="D16" s="11">
        <v>1</v>
      </c>
      <c r="E16" s="23">
        <f>480000+116859.76</f>
        <v>596859.76</v>
      </c>
      <c r="F16" s="42">
        <f>1213292.91+116859.76</f>
        <v>1330152.67</v>
      </c>
      <c r="G16" s="43">
        <f>F16/E20</f>
        <v>0.59908259454960466</v>
      </c>
      <c r="H16" s="24"/>
      <c r="I16" s="3"/>
      <c r="L16" s="15"/>
      <c r="P16" s="16"/>
    </row>
    <row r="17" spans="1:16" ht="34.5" customHeight="1">
      <c r="A17" s="49"/>
      <c r="B17" s="41"/>
      <c r="C17" s="10" t="s">
        <v>12</v>
      </c>
      <c r="D17" s="11">
        <v>1</v>
      </c>
      <c r="E17" s="18">
        <v>637900.91</v>
      </c>
      <c r="F17" s="42"/>
      <c r="G17" s="44"/>
      <c r="H17" s="24"/>
      <c r="I17" s="3"/>
      <c r="K17" s="17"/>
      <c r="P17" s="16"/>
    </row>
    <row r="18" spans="1:16" ht="29.25" customHeight="1">
      <c r="A18" s="49"/>
      <c r="B18" s="41"/>
      <c r="C18" s="10" t="s">
        <v>13</v>
      </c>
      <c r="D18" s="11">
        <v>1</v>
      </c>
      <c r="E18" s="12">
        <v>95392</v>
      </c>
      <c r="F18" s="42"/>
      <c r="G18" s="45"/>
      <c r="H18" s="24"/>
      <c r="I18" s="3"/>
      <c r="P18" s="16"/>
    </row>
    <row r="19" spans="1:16" ht="24.75" customHeight="1">
      <c r="A19" s="50"/>
      <c r="B19" s="57" t="s">
        <v>18</v>
      </c>
      <c r="C19" s="57"/>
      <c r="D19" s="25"/>
      <c r="E19" s="58">
        <f>413434+29087.24</f>
        <v>442521.24</v>
      </c>
      <c r="F19" s="59"/>
      <c r="G19" s="26">
        <f>E19/E20</f>
        <v>0.19930552227700921</v>
      </c>
      <c r="H19" s="27"/>
      <c r="I19" s="28"/>
    </row>
    <row r="20" spans="1:16" ht="15.75" thickBot="1">
      <c r="A20" s="51"/>
      <c r="B20" s="60" t="s">
        <v>15</v>
      </c>
      <c r="C20" s="61"/>
      <c r="D20" s="62"/>
      <c r="E20" s="63">
        <f>F9+F11+F16+E19</f>
        <v>2220316</v>
      </c>
      <c r="F20" s="64"/>
      <c r="G20" s="65"/>
      <c r="H20" s="27"/>
      <c r="I20" s="3"/>
      <c r="M20" s="15"/>
    </row>
    <row r="21" spans="1:16" ht="15">
      <c r="A21" s="3"/>
      <c r="B21" s="3"/>
      <c r="C21" s="3"/>
      <c r="D21" s="3"/>
      <c r="E21" s="3"/>
      <c r="F21" s="3"/>
      <c r="G21" s="3"/>
      <c r="H21" s="3"/>
      <c r="I21" s="3"/>
    </row>
    <row r="22" spans="1:16" s="31" customFormat="1" ht="17.25">
      <c r="A22" s="29" t="s">
        <v>19</v>
      </c>
      <c r="B22" s="30"/>
      <c r="C22" s="30"/>
      <c r="D22" s="30"/>
      <c r="E22" s="30"/>
      <c r="F22" s="30"/>
      <c r="G22" s="30"/>
      <c r="H22" s="2"/>
      <c r="I22" s="2"/>
    </row>
    <row r="23" spans="1:16" s="31" customFormat="1" ht="17.25">
      <c r="A23" s="29" t="s">
        <v>20</v>
      </c>
      <c r="B23" s="30"/>
      <c r="C23" s="30"/>
      <c r="D23" s="30"/>
      <c r="E23" s="30"/>
      <c r="F23" s="30"/>
      <c r="G23" s="30"/>
      <c r="H23" s="2"/>
      <c r="I23" s="2"/>
    </row>
    <row r="24" spans="1:16" s="31" customFormat="1" ht="17.25">
      <c r="A24" s="29" t="s">
        <v>21</v>
      </c>
      <c r="B24" s="30"/>
      <c r="C24" s="30"/>
      <c r="D24" s="30"/>
      <c r="E24" s="30"/>
      <c r="F24" s="30"/>
      <c r="G24" s="30"/>
      <c r="H24" s="2"/>
      <c r="I24" s="2"/>
    </row>
    <row r="25" spans="1:16" s="31" customFormat="1" ht="17.25">
      <c r="A25" s="29" t="s">
        <v>22</v>
      </c>
      <c r="B25" s="30"/>
      <c r="C25" s="30"/>
      <c r="D25" s="30"/>
      <c r="E25" s="30"/>
      <c r="F25" s="30"/>
      <c r="G25" s="30"/>
      <c r="H25" s="2"/>
      <c r="I25" s="2"/>
    </row>
    <row r="26" spans="1:16" s="34" customFormat="1" ht="17.25">
      <c r="A26" s="29" t="s">
        <v>23</v>
      </c>
      <c r="B26" s="33"/>
      <c r="C26" s="33"/>
      <c r="D26" s="33"/>
      <c r="E26" s="33"/>
      <c r="F26" s="33"/>
      <c r="G26" s="33"/>
    </row>
    <row r="27" spans="1:16" s="31" customFormat="1" ht="18" customHeight="1">
      <c r="A27" s="35" t="s">
        <v>24</v>
      </c>
      <c r="B27" s="36"/>
      <c r="C27" s="37"/>
      <c r="D27" s="34"/>
      <c r="E27" s="30"/>
      <c r="F27" s="30"/>
      <c r="G27" s="30"/>
      <c r="H27" s="2"/>
      <c r="I27" s="2"/>
    </row>
    <row r="28" spans="1:16" s="31" customFormat="1" ht="15">
      <c r="A28" s="32"/>
      <c r="B28" s="30"/>
      <c r="C28" s="30"/>
      <c r="D28" s="30"/>
      <c r="E28" s="30"/>
      <c r="F28" s="30"/>
      <c r="G28" s="30"/>
      <c r="H28" s="2"/>
      <c r="I28" s="2"/>
    </row>
    <row r="29" spans="1:16" ht="15">
      <c r="A29" s="3"/>
      <c r="B29" s="3"/>
      <c r="C29" s="3"/>
      <c r="D29" s="3"/>
      <c r="E29" s="3"/>
      <c r="F29" s="3"/>
      <c r="G29" s="3"/>
      <c r="H29" s="3"/>
      <c r="I29" s="3"/>
    </row>
  </sheetData>
  <customSheetViews>
    <customSheetView guid="{7B8D8839-D541-458D-BF3C-AD84D31EA64E}" showPageBreaks="1" hiddenRows="1">
      <selection activeCell="I16" sqref="I16"/>
      <pageMargins left="0" right="0" top="0" bottom="0" header="0" footer="0"/>
      <printOptions horizontalCentered="1"/>
      <pageSetup paperSize="9" orientation="landscape" r:id="rId1"/>
    </customSheetView>
    <customSheetView guid="{8022CDEA-F213-DD4D-BF77-8E9CB3B8E9E5}" hiddenRows="1">
      <selection activeCell="J16" sqref="J16"/>
      <pageMargins left="0" right="0" top="0" bottom="0" header="0" footer="0"/>
      <printOptions horizontalCentered="1"/>
    </customSheetView>
  </customSheetViews>
  <mergeCells count="21">
    <mergeCell ref="A3:A4"/>
    <mergeCell ref="A6:A20"/>
    <mergeCell ref="B7:B8"/>
    <mergeCell ref="F7:F8"/>
    <mergeCell ref="G7:G8"/>
    <mergeCell ref="B9:B10"/>
    <mergeCell ref="F9:F10"/>
    <mergeCell ref="G9:G10"/>
    <mergeCell ref="B11:B12"/>
    <mergeCell ref="F11:F12"/>
    <mergeCell ref="B19:C19"/>
    <mergeCell ref="E19:F19"/>
    <mergeCell ref="B20:D20"/>
    <mergeCell ref="E20:G20"/>
    <mergeCell ref="G11:G12"/>
    <mergeCell ref="B13:B14"/>
    <mergeCell ref="F13:F14"/>
    <mergeCell ref="G13:G14"/>
    <mergeCell ref="B16:B18"/>
    <mergeCell ref="F16:F18"/>
    <mergeCell ref="G16:G18"/>
  </mergeCells>
  <printOptions horizontalCentered="1"/>
  <pageMargins left="0" right="0" top="0" bottom="0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KALEH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Utilizator Windows</cp:lastModifiedBy>
  <cp:lastPrinted>2021-08-10T10:32:45Z</cp:lastPrinted>
  <dcterms:created xsi:type="dcterms:W3CDTF">2020-09-03T07:49:33Z</dcterms:created>
  <dcterms:modified xsi:type="dcterms:W3CDTF">2022-10-27T09:51:05Z</dcterms:modified>
</cp:coreProperties>
</file>